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8550"/>
  </bookViews>
  <sheets>
    <sheet name="Свод ФУ" sheetId="1" r:id="rId1"/>
  </sheets>
  <definedNames>
    <definedName name="_xlnm.Print_Titles" localSheetId="0">'Свод ФУ'!$8:$10</definedName>
  </definedNames>
  <calcPr calcId="124519"/>
</workbook>
</file>

<file path=xl/calcChain.xml><?xml version="1.0" encoding="utf-8"?>
<calcChain xmlns="http://schemas.openxmlformats.org/spreadsheetml/2006/main">
  <c r="J78" i="1"/>
  <c r="L76"/>
  <c r="L75"/>
  <c r="L74"/>
  <c r="L73"/>
  <c r="L72"/>
  <c r="L71"/>
  <c r="L70"/>
  <c r="L68"/>
  <c r="L69"/>
  <c r="L67"/>
  <c r="K55"/>
  <c r="K78" s="1"/>
  <c r="L55"/>
  <c r="L65"/>
  <c r="L63"/>
  <c r="L64"/>
  <c r="L66"/>
  <c r="L62"/>
  <c r="L61"/>
  <c r="L58"/>
  <c r="L59"/>
  <c r="L60"/>
  <c r="L57"/>
  <c r="L56"/>
  <c r="L54"/>
  <c r="L52"/>
  <c r="L53"/>
  <c r="L51"/>
  <c r="L49" l="1"/>
  <c r="L50"/>
  <c r="L47" l="1"/>
  <c r="L46"/>
  <c r="L45"/>
  <c r="L44"/>
  <c r="L43"/>
  <c r="L42"/>
  <c r="L41"/>
  <c r="L40"/>
  <c r="L39"/>
  <c r="L27"/>
  <c r="L28"/>
  <c r="L29"/>
  <c r="L30"/>
  <c r="L31"/>
  <c r="L32"/>
  <c r="L33"/>
  <c r="L34"/>
  <c r="L35"/>
  <c r="L36"/>
  <c r="L37"/>
  <c r="L38"/>
  <c r="L48"/>
  <c r="L20" l="1"/>
  <c r="L26" l="1"/>
  <c r="L25"/>
  <c r="L23"/>
  <c r="L22"/>
  <c r="L21"/>
  <c r="L19"/>
  <c r="L18"/>
  <c r="L17"/>
  <c r="L16"/>
  <c r="L15"/>
  <c r="L14"/>
  <c r="L13"/>
  <c r="L12"/>
  <c r="L11"/>
  <c r="L24"/>
  <c r="L78" l="1"/>
</calcChain>
</file>

<file path=xl/sharedStrings.xml><?xml version="1.0" encoding="utf-8"?>
<sst xmlns="http://schemas.openxmlformats.org/spreadsheetml/2006/main" count="622" uniqueCount="196">
  <si>
    <t>N п/п</t>
  </si>
  <si>
    <t>Дата и номер муниципального правового акта о выделении средств</t>
  </si>
  <si>
    <t>Код по бюджетной классификации Российской Федерации</t>
  </si>
  <si>
    <t>Сумма выделенных средств, рублей</t>
  </si>
  <si>
    <t>Использовано, рублей</t>
  </si>
  <si>
    <t>Отклонения, рублей</t>
  </si>
  <si>
    <t>код главы</t>
  </si>
  <si>
    <t>раздел, подраздел</t>
  </si>
  <si>
    <t>целевая статья</t>
  </si>
  <si>
    <t>вид расходов</t>
  </si>
  <si>
    <t>КОСГУ</t>
  </si>
  <si>
    <t>Наименование главного распорядителя бюджетных средств</t>
  </si>
  <si>
    <t>12=10-11</t>
  </si>
  <si>
    <t>Направление расходования средств(цель)</t>
  </si>
  <si>
    <t>Отчет</t>
  </si>
  <si>
    <t>об использовании бюджетных ассигнований резервного фонда</t>
  </si>
  <si>
    <t>администрации Павловского муниципального округа</t>
  </si>
  <si>
    <t>Нижегородской области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</si>
  <si>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</si>
  <si>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</si>
  <si>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</si>
  <si>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</si>
  <si>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</si>
  <si>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</si>
  <si>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</si>
  <si>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</si>
  <si>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</si>
  <si>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</si>
  <si>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</si>
  <si>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</si>
  <si>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</si>
  <si>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</si>
  <si>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</si>
  <si>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002</t>
  </si>
  <si>
    <t>487</t>
  </si>
  <si>
    <t>244</t>
  </si>
  <si>
    <t>1003</t>
  </si>
  <si>
    <t>321</t>
  </si>
  <si>
    <t>262</t>
  </si>
  <si>
    <t>0502</t>
  </si>
  <si>
    <t>225</t>
  </si>
  <si>
    <t>ИТОГО</t>
  </si>
  <si>
    <t>6.</t>
  </si>
  <si>
    <t>Администрация Павловского МО</t>
  </si>
  <si>
    <t xml:space="preserve">На оказание материальной помощи для организации похорон участника СВО. </t>
  </si>
  <si>
    <t>А.В.Чиненкова</t>
  </si>
  <si>
    <t>17.</t>
  </si>
  <si>
    <t>18.</t>
  </si>
  <si>
    <t>19.</t>
  </si>
  <si>
    <t>20.</t>
  </si>
  <si>
    <t>21.</t>
  </si>
  <si>
    <t xml:space="preserve">Финансового управления администрации  </t>
  </si>
  <si>
    <t xml:space="preserve">Зам.главы администрации - начальник </t>
  </si>
  <si>
    <t>Павловского муниципального округа</t>
  </si>
  <si>
    <t>0211121100</t>
  </si>
  <si>
    <t>366</t>
  </si>
  <si>
    <t>0511121100</t>
  </si>
  <si>
    <t>На оказание материальной помощи пострадавшим от пожара.</t>
  </si>
  <si>
    <t>0113</t>
  </si>
  <si>
    <t>7770621100</t>
  </si>
  <si>
    <t>226</t>
  </si>
  <si>
    <t>Павловское АТУ администрации Павловского МО</t>
  </si>
  <si>
    <t>КУМИ и ЗР администрации Павловского МО</t>
  </si>
  <si>
    <t>№18 от 14.01.2026г.</t>
  </si>
  <si>
    <t>№25 от 14.01.2026г.</t>
  </si>
  <si>
    <t>№26 от 14.01.2026г.</t>
  </si>
  <si>
    <t>021112110Z</t>
  </si>
  <si>
    <t>№38 от 16.01.2026г.</t>
  </si>
  <si>
    <t xml:space="preserve">На работы по очистке от снега территории населенных пунктов АТУ. </t>
  </si>
  <si>
    <t>0409</t>
  </si>
  <si>
    <t>1805221100</t>
  </si>
  <si>
    <t>Ворсменское АТУ администрации Павловского МО</t>
  </si>
  <si>
    <t>Тумботинское АТУ администрации Павловского МО</t>
  </si>
  <si>
    <t>Горбатовское АТУ администрации Павловского МО</t>
  </si>
  <si>
    <t>003</t>
  </si>
  <si>
    <t>004</t>
  </si>
  <si>
    <t>005</t>
  </si>
  <si>
    <t>Абабковское АТУ администрации Павловского МО</t>
  </si>
  <si>
    <t>Варежское АТУ администрации Павловского МО</t>
  </si>
  <si>
    <t>Грудцинское АТУ администрации Павловского МО</t>
  </si>
  <si>
    <t>Калининское АТУ администрации Павловского МО</t>
  </si>
  <si>
    <t>Коровинское АТУ администрации Павловского МО</t>
  </si>
  <si>
    <t>Таремское АТУ администрации Павловского МО</t>
  </si>
  <si>
    <t>006</t>
  </si>
  <si>
    <t>007</t>
  </si>
  <si>
    <t>008</t>
  </si>
  <si>
    <t>009</t>
  </si>
  <si>
    <t>010</t>
  </si>
  <si>
    <t>011</t>
  </si>
  <si>
    <t>№57 от 19.01.2026г.</t>
  </si>
  <si>
    <t>№104 от 26.01.2026г.</t>
  </si>
  <si>
    <t>№180 от 03.02.2026г.</t>
  </si>
  <si>
    <t>22.</t>
  </si>
  <si>
    <t>23.</t>
  </si>
  <si>
    <t>№224 от 06.02.2026г.</t>
  </si>
  <si>
    <t>№264 от 19.02.2026г.</t>
  </si>
  <si>
    <t xml:space="preserve">На оказание материальной помощи многодетной семье Тарабариной Н.Д. (присвоено звание "Мать-героиня"). </t>
  </si>
  <si>
    <t>№279 от 20.02.2026г.</t>
  </si>
  <si>
    <t>На проведение аварийно-восстановительных работ на участке магистрального трубопровода в. с.Таремское.</t>
  </si>
  <si>
    <t>24.</t>
  </si>
  <si>
    <t>№292 от 27.02.2026г.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</si>
  <si>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</si>
  <si>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</si>
  <si>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</si>
  <si>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</si>
  <si>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</si>
  <si>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</si>
  <si>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</si>
  <si>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</si>
  <si>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</si>
  <si>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</si>
  <si>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</si>
  <si>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</si>
  <si>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</si>
  <si>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№299 от 27.02.2026г.</t>
  </si>
  <si>
    <t>38.</t>
  </si>
  <si>
    <t>№319 от 04.03.2026г.</t>
  </si>
  <si>
    <t>На оплату услуг по временному проживанию людей в ООО гостиница "Ока" в связи в обрушением кровли жилого дома.</t>
  </si>
  <si>
    <t>39.</t>
  </si>
  <si>
    <t>№370 от 17.03.2026г.</t>
  </si>
  <si>
    <t>№373 от 18.03.2026г.</t>
  </si>
  <si>
    <t>40.</t>
  </si>
  <si>
    <t>Причины отклонений</t>
  </si>
  <si>
    <t>за 1 полугодие 2026 года</t>
  </si>
  <si>
    <t>№38 от 16.01.2026г. (изм.  №210 от 05.02.2026, №408 от 27.03.2026)</t>
  </si>
  <si>
    <t>41.</t>
  </si>
  <si>
    <t>№432 от 01.04.2026г.</t>
  </si>
  <si>
    <t>42.</t>
  </si>
  <si>
    <t>43.</t>
  </si>
  <si>
    <t>44.</t>
  </si>
  <si>
    <t>45.</t>
  </si>
  <si>
    <t>46.</t>
  </si>
  <si>
    <t>№482 от 10.04.2026г.</t>
  </si>
  <si>
    <t>№545 от 20.04.2026г.</t>
  </si>
  <si>
    <t>№554 от 20.04.2026г.</t>
  </si>
  <si>
    <t>0310</t>
  </si>
  <si>
    <t>340</t>
  </si>
  <si>
    <t>№567 от 22.04.2026г.</t>
  </si>
  <si>
    <t>47.</t>
  </si>
  <si>
    <t>Управление культуры, спорта, туризма и молодежной политики</t>
  </si>
  <si>
    <t>777062110Z</t>
  </si>
  <si>
    <t>48.</t>
  </si>
  <si>
    <t>0503</t>
  </si>
  <si>
    <t>054182110Z</t>
  </si>
  <si>
    <t>622</t>
  </si>
  <si>
    <t>241</t>
  </si>
  <si>
    <t>057</t>
  </si>
  <si>
    <t>0707</t>
  </si>
  <si>
    <t>191222110Z</t>
  </si>
  <si>
    <t>0801</t>
  </si>
  <si>
    <t>071132110Z</t>
  </si>
  <si>
    <t>071432110Z</t>
  </si>
  <si>
    <t>49.</t>
  </si>
  <si>
    <t>50.</t>
  </si>
  <si>
    <t>51.</t>
  </si>
  <si>
    <t>№586 от 23.04.2026г.</t>
  </si>
  <si>
    <t>52.</t>
  </si>
  <si>
    <t>№615 от 29.04.2026г.</t>
  </si>
  <si>
    <t>№604 от 27.04.2026г.</t>
  </si>
  <si>
    <t>53.</t>
  </si>
  <si>
    <t>54.</t>
  </si>
  <si>
    <t>55.</t>
  </si>
  <si>
    <t>0541421100</t>
  </si>
  <si>
    <t>На оплату работ по очистке от снега подъездной дороги к ГКОУ "Горбатовская областная специальная (коррекционная) общеобразовательная школа-интернат для глухих и позднооглохших детей"</t>
  </si>
  <si>
    <t>56.</t>
  </si>
  <si>
    <t>№605 от 27.04.2026г.</t>
  </si>
  <si>
    <t>№644 от 05.05.2026г.</t>
  </si>
  <si>
    <t>57.</t>
  </si>
  <si>
    <t>58.</t>
  </si>
  <si>
    <t>№645 от 05.05.2026г.</t>
  </si>
  <si>
    <t>На ликвидацию последствий образования карстового провала в с.Фроловское на ул.Дорожная, напротив д.12.</t>
  </si>
  <si>
    <t>На отвод талых вод на ул.Жукова в р.п.Тумботино и засыпку колодцев, находящихся в аварийном состоянии, в результате размытия грунта талыми водами.</t>
  </si>
  <si>
    <t>На проведение работ по засыпке карстовых провалов в д.Завалищи.</t>
  </si>
  <si>
    <t>На оплату договоров на оказание рекрутинговых услуг по поиску и подбору кандидатов на военную службу в Вооруженные Силы Российской Федерации по контракту.</t>
  </si>
  <si>
    <t>59.</t>
  </si>
  <si>
    <t>№678 от 12.05.2026г.</t>
  </si>
  <si>
    <t>1102</t>
  </si>
  <si>
    <t>081142110Z</t>
  </si>
  <si>
    <t>60.</t>
  </si>
  <si>
    <t>№726 от 18.05.2026г.</t>
  </si>
  <si>
    <t>61.</t>
  </si>
  <si>
    <t>№733 от 19.05.2026г.</t>
  </si>
  <si>
    <t>№786 от 27.05.2026г.</t>
  </si>
  <si>
    <t>62.</t>
  </si>
  <si>
    <t>63.</t>
  </si>
  <si>
    <t>№845 от 04.06.2026г.</t>
  </si>
  <si>
    <t>64.</t>
  </si>
  <si>
    <t>65.</t>
  </si>
  <si>
    <t>66.</t>
  </si>
  <si>
    <t>№926 от 19.06.2026г.</t>
  </si>
  <si>
    <t>№935 от 22.06.2026г.</t>
  </si>
  <si>
    <t>№974 от 30.06.2026г.</t>
  </si>
  <si>
    <t>средства перечислены 1.07.2026г.</t>
  </si>
  <si>
    <t>Оплата произведена, согласно акта выполненных работ</t>
  </si>
  <si>
    <t>Оплата произведена, согласно акта выполненных работ, средства планируется израсходовать в 3 квартале 2026г.</t>
  </si>
  <si>
    <t>На организацию лодочной переправы между д.Новое Щербинино и д.Старое Щербинино.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</si>
</sst>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8" fillId="2" borderId="2" xfId="0" applyFont="1" applyFill="1" applyBorder="1"/>
    <xf numFmtId="0" fontId="2" fillId="0" borderId="0" xfId="0" applyFont="1" applyBorder="1"/>
    <xf numFmtId="0" fontId="9" fillId="0" borderId="0" xfId="0" applyFont="1"/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2" borderId="1" xfId="0" applyFont="1" applyFill="1" applyBorder="1"/>
    <xf numFmtId="0" fontId="2" fillId="0" borderId="1" xfId="0" applyFont="1" applyBorder="1"/>
    <xf numFmtId="0" fontId="0" fillId="0" borderId="1" xfId="0" applyBorder="1"/>
    <xf numFmtId="49" fontId="1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/>
    <xf numFmtId="0" fontId="1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84"/>
  <sheetViews>
    <sheetView tabSelected="1" zoomScale="78" zoomScaleNormal="78" workbookViewId="0">
      <selection activeCell="E14" sqref="E14"/>
    </sheetView>
  </sheetViews>
  <sheetFormatPr defaultRowHeight="15"/>
  <cols>
    <col min="1" max="1" width="6.28515625" customWidth="1"/>
    <col min="2" max="2" width="18" customWidth="1"/>
    <col min="3" max="3" width="26.7109375" style="21" customWidth="1"/>
    <col min="4" max="4" width="51.42578125" style="8" customWidth="1"/>
    <col min="5" max="5" width="10.7109375" customWidth="1"/>
    <col min="6" max="6" width="11.42578125" customWidth="1"/>
    <col min="7" max="7" width="13.85546875" customWidth="1"/>
    <col min="8" max="8" width="10.5703125" customWidth="1"/>
    <col min="10" max="10" width="16.7109375" style="21" customWidth="1"/>
    <col min="11" max="11" width="17.140625" style="21" customWidth="1"/>
    <col min="12" max="12" width="15.28515625" customWidth="1"/>
    <col min="13" max="13" width="13.85546875" customWidth="1"/>
  </cols>
  <sheetData>
    <row r="2" spans="1:13" ht="18.75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8.75">
      <c r="A3" s="44" t="s">
        <v>15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18.75">
      <c r="A4" s="44" t="s">
        <v>16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18.75">
      <c r="A5" s="44" t="s">
        <v>17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8.75">
      <c r="A6" s="46" t="s">
        <v>123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</row>
    <row r="8" spans="1:13" ht="15.75">
      <c r="A8" s="47" t="s">
        <v>0</v>
      </c>
      <c r="B8" s="47" t="s">
        <v>1</v>
      </c>
      <c r="C8" s="45" t="s">
        <v>11</v>
      </c>
      <c r="D8" s="45" t="s">
        <v>13</v>
      </c>
      <c r="E8" s="47" t="s">
        <v>2</v>
      </c>
      <c r="F8" s="47"/>
      <c r="G8" s="47"/>
      <c r="H8" s="47"/>
      <c r="I8" s="47"/>
      <c r="J8" s="45" t="s">
        <v>3</v>
      </c>
      <c r="K8" s="45" t="s">
        <v>4</v>
      </c>
      <c r="L8" s="47" t="s">
        <v>5</v>
      </c>
      <c r="M8" s="45" t="s">
        <v>122</v>
      </c>
    </row>
    <row r="9" spans="1:13" ht="31.5">
      <c r="A9" s="47"/>
      <c r="B9" s="47"/>
      <c r="C9" s="45"/>
      <c r="D9" s="45"/>
      <c r="E9" s="12" t="s">
        <v>6</v>
      </c>
      <c r="F9" s="12" t="s">
        <v>7</v>
      </c>
      <c r="G9" s="12" t="s">
        <v>8</v>
      </c>
      <c r="H9" s="12" t="s">
        <v>9</v>
      </c>
      <c r="I9" s="12" t="s">
        <v>10</v>
      </c>
      <c r="J9" s="45"/>
      <c r="K9" s="45"/>
      <c r="L9" s="47"/>
      <c r="M9" s="45"/>
    </row>
    <row r="10" spans="1:13" ht="15.75">
      <c r="A10" s="12">
        <v>1</v>
      </c>
      <c r="B10" s="12">
        <v>2</v>
      </c>
      <c r="C10" s="23">
        <v>3</v>
      </c>
      <c r="D10" s="13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28">
        <v>10</v>
      </c>
      <c r="K10" s="28">
        <v>11</v>
      </c>
      <c r="L10" s="12" t="s">
        <v>12</v>
      </c>
      <c r="M10" s="29">
        <v>13</v>
      </c>
    </row>
    <row r="11" spans="1:13" ht="31.5">
      <c r="A11" s="12" t="s">
        <v>18</v>
      </c>
      <c r="B11" s="24" t="s">
        <v>63</v>
      </c>
      <c r="C11" s="9" t="s">
        <v>43</v>
      </c>
      <c r="D11" s="1" t="s">
        <v>44</v>
      </c>
      <c r="E11" s="2" t="s">
        <v>34</v>
      </c>
      <c r="F11" s="11" t="s">
        <v>36</v>
      </c>
      <c r="G11" s="11" t="s">
        <v>66</v>
      </c>
      <c r="H11" s="11" t="s">
        <v>37</v>
      </c>
      <c r="I11" s="11" t="s">
        <v>38</v>
      </c>
      <c r="J11" s="37">
        <v>200000</v>
      </c>
      <c r="K11" s="37">
        <v>200000</v>
      </c>
      <c r="L11" s="3">
        <f>J11-K11</f>
        <v>0</v>
      </c>
      <c r="M11" s="34"/>
    </row>
    <row r="12" spans="1:13" ht="47.25">
      <c r="A12" s="12" t="s">
        <v>19</v>
      </c>
      <c r="B12" s="24" t="s">
        <v>64</v>
      </c>
      <c r="C12" s="9" t="s">
        <v>61</v>
      </c>
      <c r="D12" s="24" t="s">
        <v>57</v>
      </c>
      <c r="E12" s="2" t="s">
        <v>33</v>
      </c>
      <c r="F12" s="11" t="s">
        <v>36</v>
      </c>
      <c r="G12" s="11" t="s">
        <v>54</v>
      </c>
      <c r="H12" s="11" t="s">
        <v>37</v>
      </c>
      <c r="I12" s="11" t="s">
        <v>38</v>
      </c>
      <c r="J12" s="37">
        <v>10000</v>
      </c>
      <c r="K12" s="37">
        <v>10000</v>
      </c>
      <c r="L12" s="3">
        <f t="shared" ref="L12:L23" si="0">J12-K12</f>
        <v>0</v>
      </c>
      <c r="M12" s="34"/>
    </row>
    <row r="13" spans="1:13" ht="47.25">
      <c r="A13" s="12" t="s">
        <v>20</v>
      </c>
      <c r="B13" s="24" t="s">
        <v>65</v>
      </c>
      <c r="C13" s="9" t="s">
        <v>61</v>
      </c>
      <c r="D13" s="24" t="s">
        <v>57</v>
      </c>
      <c r="E13" s="2" t="s">
        <v>33</v>
      </c>
      <c r="F13" s="11" t="s">
        <v>36</v>
      </c>
      <c r="G13" s="11" t="s">
        <v>54</v>
      </c>
      <c r="H13" s="11" t="s">
        <v>37</v>
      </c>
      <c r="I13" s="11" t="s">
        <v>38</v>
      </c>
      <c r="J13" s="37">
        <v>10000</v>
      </c>
      <c r="K13" s="37">
        <v>10000</v>
      </c>
      <c r="L13" s="3">
        <f t="shared" si="0"/>
        <v>0</v>
      </c>
      <c r="M13" s="34"/>
    </row>
    <row r="14" spans="1:13" ht="94.5">
      <c r="A14" s="12" t="s">
        <v>21</v>
      </c>
      <c r="B14" s="24" t="s">
        <v>124</v>
      </c>
      <c r="C14" s="9" t="s">
        <v>61</v>
      </c>
      <c r="D14" s="1" t="s">
        <v>68</v>
      </c>
      <c r="E14" s="2" t="s">
        <v>33</v>
      </c>
      <c r="F14" s="11" t="s">
        <v>69</v>
      </c>
      <c r="G14" s="11" t="s">
        <v>70</v>
      </c>
      <c r="H14" s="11" t="s">
        <v>35</v>
      </c>
      <c r="I14" s="11" t="s">
        <v>40</v>
      </c>
      <c r="J14" s="37">
        <v>3081496.56</v>
      </c>
      <c r="K14" s="37">
        <v>3081496.56</v>
      </c>
      <c r="L14" s="3">
        <f t="shared" si="0"/>
        <v>0</v>
      </c>
      <c r="M14" s="34"/>
    </row>
    <row r="15" spans="1:13" ht="47.25">
      <c r="A15" s="12" t="s">
        <v>22</v>
      </c>
      <c r="B15" s="24" t="s">
        <v>67</v>
      </c>
      <c r="C15" s="9" t="s">
        <v>71</v>
      </c>
      <c r="D15" s="24" t="s">
        <v>68</v>
      </c>
      <c r="E15" s="2" t="s">
        <v>74</v>
      </c>
      <c r="F15" s="11" t="s">
        <v>69</v>
      </c>
      <c r="G15" s="11" t="s">
        <v>70</v>
      </c>
      <c r="H15" s="11" t="s">
        <v>35</v>
      </c>
      <c r="I15" s="11" t="s">
        <v>40</v>
      </c>
      <c r="J15" s="37">
        <v>1440000</v>
      </c>
      <c r="K15" s="37">
        <v>1440000</v>
      </c>
      <c r="L15" s="3">
        <f t="shared" si="0"/>
        <v>0</v>
      </c>
      <c r="M15" s="34"/>
    </row>
    <row r="16" spans="1:13" ht="47.25">
      <c r="A16" s="12" t="s">
        <v>42</v>
      </c>
      <c r="B16" s="24" t="s">
        <v>67</v>
      </c>
      <c r="C16" s="9" t="s">
        <v>72</v>
      </c>
      <c r="D16" s="24" t="s">
        <v>68</v>
      </c>
      <c r="E16" s="2" t="s">
        <v>75</v>
      </c>
      <c r="F16" s="11" t="s">
        <v>69</v>
      </c>
      <c r="G16" s="11" t="s">
        <v>70</v>
      </c>
      <c r="H16" s="11" t="s">
        <v>35</v>
      </c>
      <c r="I16" s="11" t="s">
        <v>40</v>
      </c>
      <c r="J16" s="37">
        <v>249175.47</v>
      </c>
      <c r="K16" s="37">
        <v>249175.47</v>
      </c>
      <c r="L16" s="3">
        <f t="shared" si="0"/>
        <v>0</v>
      </c>
      <c r="M16" s="34"/>
    </row>
    <row r="17" spans="1:13" ht="47.25">
      <c r="A17" s="12" t="s">
        <v>23</v>
      </c>
      <c r="B17" s="24" t="s">
        <v>67</v>
      </c>
      <c r="C17" s="9" t="s">
        <v>73</v>
      </c>
      <c r="D17" s="24" t="s">
        <v>68</v>
      </c>
      <c r="E17" s="2" t="s">
        <v>76</v>
      </c>
      <c r="F17" s="11" t="s">
        <v>69</v>
      </c>
      <c r="G17" s="11" t="s">
        <v>70</v>
      </c>
      <c r="H17" s="11" t="s">
        <v>35</v>
      </c>
      <c r="I17" s="11" t="s">
        <v>40</v>
      </c>
      <c r="J17" s="37">
        <v>300000</v>
      </c>
      <c r="K17" s="37">
        <v>300000</v>
      </c>
      <c r="L17" s="3">
        <f t="shared" si="0"/>
        <v>0</v>
      </c>
      <c r="M17" s="34"/>
    </row>
    <row r="18" spans="1:13" ht="47.25">
      <c r="A18" s="12" t="s">
        <v>24</v>
      </c>
      <c r="B18" s="24" t="s">
        <v>67</v>
      </c>
      <c r="C18" s="9" t="s">
        <v>77</v>
      </c>
      <c r="D18" s="24" t="s">
        <v>68</v>
      </c>
      <c r="E18" s="2" t="s">
        <v>83</v>
      </c>
      <c r="F18" s="11" t="s">
        <v>69</v>
      </c>
      <c r="G18" s="11" t="s">
        <v>70</v>
      </c>
      <c r="H18" s="11" t="s">
        <v>35</v>
      </c>
      <c r="I18" s="11" t="s">
        <v>40</v>
      </c>
      <c r="J18" s="37">
        <v>595000</v>
      </c>
      <c r="K18" s="37">
        <v>595000</v>
      </c>
      <c r="L18" s="3">
        <f t="shared" si="0"/>
        <v>0</v>
      </c>
      <c r="M18" s="34"/>
    </row>
    <row r="19" spans="1:13" s="4" customFormat="1" ht="47.25">
      <c r="A19" s="7" t="s">
        <v>25</v>
      </c>
      <c r="B19" s="24" t="s">
        <v>67</v>
      </c>
      <c r="C19" s="9" t="s">
        <v>78</v>
      </c>
      <c r="D19" s="24" t="s">
        <v>68</v>
      </c>
      <c r="E19" s="2" t="s">
        <v>84</v>
      </c>
      <c r="F19" s="11" t="s">
        <v>69</v>
      </c>
      <c r="G19" s="11" t="s">
        <v>70</v>
      </c>
      <c r="H19" s="11" t="s">
        <v>35</v>
      </c>
      <c r="I19" s="11" t="s">
        <v>40</v>
      </c>
      <c r="J19" s="38">
        <v>305000</v>
      </c>
      <c r="K19" s="38">
        <v>305000</v>
      </c>
      <c r="L19" s="3">
        <f t="shared" si="0"/>
        <v>0</v>
      </c>
      <c r="M19" s="39"/>
    </row>
    <row r="20" spans="1:13" s="20" customFormat="1" ht="47.25">
      <c r="A20" s="22" t="s">
        <v>26</v>
      </c>
      <c r="B20" s="24" t="s">
        <v>67</v>
      </c>
      <c r="C20" s="9" t="s">
        <v>79</v>
      </c>
      <c r="D20" s="24" t="s">
        <v>68</v>
      </c>
      <c r="E20" s="2" t="s">
        <v>85</v>
      </c>
      <c r="F20" s="11" t="s">
        <v>69</v>
      </c>
      <c r="G20" s="11" t="s">
        <v>70</v>
      </c>
      <c r="H20" s="11" t="s">
        <v>35</v>
      </c>
      <c r="I20" s="11" t="s">
        <v>40</v>
      </c>
      <c r="J20" s="10">
        <v>240000</v>
      </c>
      <c r="K20" s="10">
        <v>240000</v>
      </c>
      <c r="L20" s="3">
        <f t="shared" si="0"/>
        <v>0</v>
      </c>
      <c r="M20" s="34"/>
    </row>
    <row r="21" spans="1:13" ht="47.25">
      <c r="A21" s="12" t="s">
        <v>27</v>
      </c>
      <c r="B21" s="24" t="s">
        <v>67</v>
      </c>
      <c r="C21" s="9" t="s">
        <v>80</v>
      </c>
      <c r="D21" s="24" t="s">
        <v>68</v>
      </c>
      <c r="E21" s="2" t="s">
        <v>86</v>
      </c>
      <c r="F21" s="11" t="s">
        <v>69</v>
      </c>
      <c r="G21" s="11" t="s">
        <v>70</v>
      </c>
      <c r="H21" s="11" t="s">
        <v>35</v>
      </c>
      <c r="I21" s="11" t="s">
        <v>40</v>
      </c>
      <c r="J21" s="37">
        <v>729000</v>
      </c>
      <c r="K21" s="37">
        <v>729000</v>
      </c>
      <c r="L21" s="3">
        <f t="shared" si="0"/>
        <v>0</v>
      </c>
      <c r="M21" s="34"/>
    </row>
    <row r="22" spans="1:13" ht="47.25">
      <c r="A22" s="12" t="s">
        <v>28</v>
      </c>
      <c r="B22" s="24" t="s">
        <v>67</v>
      </c>
      <c r="C22" s="9" t="s">
        <v>81</v>
      </c>
      <c r="D22" s="24" t="s">
        <v>68</v>
      </c>
      <c r="E22" s="2" t="s">
        <v>87</v>
      </c>
      <c r="F22" s="11" t="s">
        <v>69</v>
      </c>
      <c r="G22" s="11" t="s">
        <v>70</v>
      </c>
      <c r="H22" s="11" t="s">
        <v>35</v>
      </c>
      <c r="I22" s="11" t="s">
        <v>40</v>
      </c>
      <c r="J22" s="37">
        <v>300000</v>
      </c>
      <c r="K22" s="37">
        <v>300000</v>
      </c>
      <c r="L22" s="3">
        <f t="shared" si="0"/>
        <v>0</v>
      </c>
      <c r="M22" s="34"/>
    </row>
    <row r="23" spans="1:13" ht="47.25">
      <c r="A23" s="12" t="s">
        <v>29</v>
      </c>
      <c r="B23" s="24" t="s">
        <v>67</v>
      </c>
      <c r="C23" s="9" t="s">
        <v>82</v>
      </c>
      <c r="D23" s="24" t="s">
        <v>68</v>
      </c>
      <c r="E23" s="2" t="s">
        <v>88</v>
      </c>
      <c r="F23" s="11" t="s">
        <v>69</v>
      </c>
      <c r="G23" s="11" t="s">
        <v>70</v>
      </c>
      <c r="H23" s="11" t="s">
        <v>35</v>
      </c>
      <c r="I23" s="11" t="s">
        <v>40</v>
      </c>
      <c r="J23" s="37">
        <v>489000</v>
      </c>
      <c r="K23" s="37">
        <v>489000</v>
      </c>
      <c r="L23" s="3">
        <f t="shared" si="0"/>
        <v>0</v>
      </c>
      <c r="M23" s="34"/>
    </row>
    <row r="24" spans="1:13" ht="31.5">
      <c r="A24" s="12" t="s">
        <v>30</v>
      </c>
      <c r="B24" s="24" t="s">
        <v>89</v>
      </c>
      <c r="C24" s="9" t="s">
        <v>43</v>
      </c>
      <c r="D24" s="24" t="s">
        <v>44</v>
      </c>
      <c r="E24" s="2" t="s">
        <v>34</v>
      </c>
      <c r="F24" s="11" t="s">
        <v>36</v>
      </c>
      <c r="G24" s="11" t="s">
        <v>66</v>
      </c>
      <c r="H24" s="11" t="s">
        <v>37</v>
      </c>
      <c r="I24" s="11" t="s">
        <v>38</v>
      </c>
      <c r="J24" s="37">
        <v>300000</v>
      </c>
      <c r="K24" s="37">
        <v>300000</v>
      </c>
      <c r="L24" s="3">
        <f t="shared" ref="L24" si="1">J24-K24</f>
        <v>0</v>
      </c>
      <c r="M24" s="34"/>
    </row>
    <row r="25" spans="1:13" ht="31.5">
      <c r="A25" s="12" t="s">
        <v>31</v>
      </c>
      <c r="B25" s="24" t="s">
        <v>90</v>
      </c>
      <c r="C25" s="9" t="s">
        <v>43</v>
      </c>
      <c r="D25" s="24" t="s">
        <v>44</v>
      </c>
      <c r="E25" s="2" t="s">
        <v>34</v>
      </c>
      <c r="F25" s="11" t="s">
        <v>36</v>
      </c>
      <c r="G25" s="11" t="s">
        <v>66</v>
      </c>
      <c r="H25" s="11" t="s">
        <v>37</v>
      </c>
      <c r="I25" s="11" t="s">
        <v>38</v>
      </c>
      <c r="J25" s="37">
        <v>100000</v>
      </c>
      <c r="K25" s="37">
        <v>100000</v>
      </c>
      <c r="L25" s="3">
        <f t="shared" ref="L25" si="2">J25-K25</f>
        <v>0</v>
      </c>
      <c r="M25" s="34"/>
    </row>
    <row r="26" spans="1:13" ht="47.25">
      <c r="A26" s="12" t="s">
        <v>32</v>
      </c>
      <c r="B26" s="24" t="s">
        <v>91</v>
      </c>
      <c r="C26" s="9" t="s">
        <v>61</v>
      </c>
      <c r="D26" s="24" t="s">
        <v>68</v>
      </c>
      <c r="E26" s="2" t="s">
        <v>33</v>
      </c>
      <c r="F26" s="11" t="s">
        <v>69</v>
      </c>
      <c r="G26" s="11" t="s">
        <v>70</v>
      </c>
      <c r="H26" s="11" t="s">
        <v>35</v>
      </c>
      <c r="I26" s="11" t="s">
        <v>40</v>
      </c>
      <c r="J26" s="37">
        <v>3154500</v>
      </c>
      <c r="K26" s="37">
        <v>3154500</v>
      </c>
      <c r="L26" s="3">
        <f t="shared" ref="L26:L60" si="3">J26-K26</f>
        <v>0</v>
      </c>
      <c r="M26" s="34"/>
    </row>
    <row r="27" spans="1:13" ht="47.25">
      <c r="A27" s="12" t="s">
        <v>46</v>
      </c>
      <c r="B27" s="24" t="s">
        <v>91</v>
      </c>
      <c r="C27" s="9" t="s">
        <v>71</v>
      </c>
      <c r="D27" s="24" t="s">
        <v>68</v>
      </c>
      <c r="E27" s="2" t="s">
        <v>74</v>
      </c>
      <c r="F27" s="11" t="s">
        <v>69</v>
      </c>
      <c r="G27" s="11" t="s">
        <v>70</v>
      </c>
      <c r="H27" s="11" t="s">
        <v>35</v>
      </c>
      <c r="I27" s="11" t="s">
        <v>40</v>
      </c>
      <c r="J27" s="37">
        <v>2130000</v>
      </c>
      <c r="K27" s="37">
        <v>2130000</v>
      </c>
      <c r="L27" s="3">
        <f t="shared" si="3"/>
        <v>0</v>
      </c>
      <c r="M27" s="34"/>
    </row>
    <row r="28" spans="1:13" ht="47.25">
      <c r="A28" s="12" t="s">
        <v>47</v>
      </c>
      <c r="B28" s="24" t="s">
        <v>91</v>
      </c>
      <c r="C28" s="9" t="s">
        <v>72</v>
      </c>
      <c r="D28" s="24" t="s">
        <v>68</v>
      </c>
      <c r="E28" s="2" t="s">
        <v>75</v>
      </c>
      <c r="F28" s="11" t="s">
        <v>69</v>
      </c>
      <c r="G28" s="11" t="s">
        <v>70</v>
      </c>
      <c r="H28" s="11" t="s">
        <v>35</v>
      </c>
      <c r="I28" s="11" t="s">
        <v>40</v>
      </c>
      <c r="J28" s="37">
        <v>1880000</v>
      </c>
      <c r="K28" s="37">
        <v>1880000</v>
      </c>
      <c r="L28" s="3">
        <f t="shared" si="3"/>
        <v>0</v>
      </c>
      <c r="M28" s="34"/>
    </row>
    <row r="29" spans="1:13" ht="47.25">
      <c r="A29" s="27" t="s">
        <v>48</v>
      </c>
      <c r="B29" s="24" t="s">
        <v>91</v>
      </c>
      <c r="C29" s="9" t="s">
        <v>73</v>
      </c>
      <c r="D29" s="24" t="s">
        <v>68</v>
      </c>
      <c r="E29" s="2" t="s">
        <v>76</v>
      </c>
      <c r="F29" s="11" t="s">
        <v>69</v>
      </c>
      <c r="G29" s="11" t="s">
        <v>70</v>
      </c>
      <c r="H29" s="11" t="s">
        <v>35</v>
      </c>
      <c r="I29" s="11" t="s">
        <v>40</v>
      </c>
      <c r="J29" s="37">
        <v>1380000</v>
      </c>
      <c r="K29" s="37">
        <v>1380000</v>
      </c>
      <c r="L29" s="3">
        <f t="shared" si="3"/>
        <v>0</v>
      </c>
      <c r="M29" s="34"/>
    </row>
    <row r="30" spans="1:13" ht="47.25">
      <c r="A30" s="27" t="s">
        <v>49</v>
      </c>
      <c r="B30" s="24" t="s">
        <v>91</v>
      </c>
      <c r="C30" s="9" t="s">
        <v>77</v>
      </c>
      <c r="D30" s="24" t="s">
        <v>68</v>
      </c>
      <c r="E30" s="2" t="s">
        <v>83</v>
      </c>
      <c r="F30" s="11" t="s">
        <v>69</v>
      </c>
      <c r="G30" s="11" t="s">
        <v>70</v>
      </c>
      <c r="H30" s="11" t="s">
        <v>35</v>
      </c>
      <c r="I30" s="11" t="s">
        <v>40</v>
      </c>
      <c r="J30" s="37">
        <v>1080000</v>
      </c>
      <c r="K30" s="37">
        <v>1080000</v>
      </c>
      <c r="L30" s="3">
        <f t="shared" si="3"/>
        <v>0</v>
      </c>
      <c r="M30" s="34"/>
    </row>
    <row r="31" spans="1:13" ht="47.25">
      <c r="A31" s="27" t="s">
        <v>50</v>
      </c>
      <c r="B31" s="24" t="s">
        <v>91</v>
      </c>
      <c r="C31" s="9" t="s">
        <v>78</v>
      </c>
      <c r="D31" s="24" t="s">
        <v>68</v>
      </c>
      <c r="E31" s="2" t="s">
        <v>84</v>
      </c>
      <c r="F31" s="11" t="s">
        <v>69</v>
      </c>
      <c r="G31" s="11" t="s">
        <v>70</v>
      </c>
      <c r="H31" s="11" t="s">
        <v>35</v>
      </c>
      <c r="I31" s="11" t="s">
        <v>40</v>
      </c>
      <c r="J31" s="37">
        <v>980000</v>
      </c>
      <c r="K31" s="37">
        <v>980000</v>
      </c>
      <c r="L31" s="3">
        <f t="shared" si="3"/>
        <v>0</v>
      </c>
      <c r="M31" s="34"/>
    </row>
    <row r="32" spans="1:13" s="6" customFormat="1" ht="47.25">
      <c r="A32" s="27" t="s">
        <v>92</v>
      </c>
      <c r="B32" s="24" t="s">
        <v>91</v>
      </c>
      <c r="C32" s="9" t="s">
        <v>79</v>
      </c>
      <c r="D32" s="24" t="s">
        <v>68</v>
      </c>
      <c r="E32" s="2" t="s">
        <v>85</v>
      </c>
      <c r="F32" s="11" t="s">
        <v>69</v>
      </c>
      <c r="G32" s="11" t="s">
        <v>70</v>
      </c>
      <c r="H32" s="11" t="s">
        <v>35</v>
      </c>
      <c r="I32" s="11" t="s">
        <v>40</v>
      </c>
      <c r="J32" s="37">
        <v>674000</v>
      </c>
      <c r="K32" s="37">
        <v>674000</v>
      </c>
      <c r="L32" s="3">
        <f t="shared" si="3"/>
        <v>0</v>
      </c>
      <c r="M32" s="40"/>
    </row>
    <row r="33" spans="1:13" ht="47.25">
      <c r="A33" s="12" t="s">
        <v>93</v>
      </c>
      <c r="B33" s="24" t="s">
        <v>91</v>
      </c>
      <c r="C33" s="9" t="s">
        <v>80</v>
      </c>
      <c r="D33" s="24" t="s">
        <v>68</v>
      </c>
      <c r="E33" s="2" t="s">
        <v>86</v>
      </c>
      <c r="F33" s="11" t="s">
        <v>69</v>
      </c>
      <c r="G33" s="11" t="s">
        <v>70</v>
      </c>
      <c r="H33" s="11" t="s">
        <v>35</v>
      </c>
      <c r="I33" s="11" t="s">
        <v>40</v>
      </c>
      <c r="J33" s="37">
        <v>1190000</v>
      </c>
      <c r="K33" s="37">
        <v>1190000</v>
      </c>
      <c r="L33" s="3">
        <f t="shared" si="3"/>
        <v>0</v>
      </c>
      <c r="M33" s="34"/>
    </row>
    <row r="34" spans="1:13" ht="47.25">
      <c r="A34" s="12" t="s">
        <v>99</v>
      </c>
      <c r="B34" s="24" t="s">
        <v>91</v>
      </c>
      <c r="C34" s="9" t="s">
        <v>81</v>
      </c>
      <c r="D34" s="24" t="s">
        <v>68</v>
      </c>
      <c r="E34" s="2" t="s">
        <v>87</v>
      </c>
      <c r="F34" s="11" t="s">
        <v>69</v>
      </c>
      <c r="G34" s="11" t="s">
        <v>70</v>
      </c>
      <c r="H34" s="11" t="s">
        <v>35</v>
      </c>
      <c r="I34" s="11" t="s">
        <v>40</v>
      </c>
      <c r="J34" s="37">
        <v>780000</v>
      </c>
      <c r="K34" s="37">
        <v>780000</v>
      </c>
      <c r="L34" s="3">
        <f t="shared" si="3"/>
        <v>0</v>
      </c>
      <c r="M34" s="34"/>
    </row>
    <row r="35" spans="1:13" ht="47.25">
      <c r="A35" s="12" t="s">
        <v>101</v>
      </c>
      <c r="B35" s="24" t="s">
        <v>91</v>
      </c>
      <c r="C35" s="9" t="s">
        <v>82</v>
      </c>
      <c r="D35" s="24" t="s">
        <v>68</v>
      </c>
      <c r="E35" s="2" t="s">
        <v>88</v>
      </c>
      <c r="F35" s="11" t="s">
        <v>69</v>
      </c>
      <c r="G35" s="11" t="s">
        <v>70</v>
      </c>
      <c r="H35" s="11" t="s">
        <v>35</v>
      </c>
      <c r="I35" s="11" t="s">
        <v>40</v>
      </c>
      <c r="J35" s="10">
        <v>1130000</v>
      </c>
      <c r="K35" s="10">
        <v>1130000</v>
      </c>
      <c r="L35" s="3">
        <f t="shared" si="3"/>
        <v>0</v>
      </c>
      <c r="M35" s="34"/>
    </row>
    <row r="36" spans="1:13" s="20" customFormat="1" ht="31.5">
      <c r="A36" s="27" t="s">
        <v>102</v>
      </c>
      <c r="B36" s="24" t="s">
        <v>94</v>
      </c>
      <c r="C36" s="9" t="s">
        <v>43</v>
      </c>
      <c r="D36" s="24" t="s">
        <v>44</v>
      </c>
      <c r="E36" s="2" t="s">
        <v>34</v>
      </c>
      <c r="F36" s="11" t="s">
        <v>36</v>
      </c>
      <c r="G36" s="11" t="s">
        <v>66</v>
      </c>
      <c r="H36" s="11" t="s">
        <v>37</v>
      </c>
      <c r="I36" s="11" t="s">
        <v>38</v>
      </c>
      <c r="J36" s="37">
        <v>200000</v>
      </c>
      <c r="K36" s="37">
        <v>200000</v>
      </c>
      <c r="L36" s="3">
        <f t="shared" si="3"/>
        <v>0</v>
      </c>
      <c r="M36" s="34"/>
    </row>
    <row r="37" spans="1:13" s="20" customFormat="1" ht="47.25">
      <c r="A37" s="27" t="s">
        <v>103</v>
      </c>
      <c r="B37" s="24" t="s">
        <v>95</v>
      </c>
      <c r="C37" s="9" t="s">
        <v>43</v>
      </c>
      <c r="D37" s="24" t="s">
        <v>96</v>
      </c>
      <c r="E37" s="2" t="s">
        <v>34</v>
      </c>
      <c r="F37" s="11" t="s">
        <v>36</v>
      </c>
      <c r="G37" s="11" t="s">
        <v>54</v>
      </c>
      <c r="H37" s="11" t="s">
        <v>37</v>
      </c>
      <c r="I37" s="11" t="s">
        <v>38</v>
      </c>
      <c r="J37" s="37">
        <v>100000</v>
      </c>
      <c r="K37" s="37">
        <v>100000</v>
      </c>
      <c r="L37" s="3">
        <f t="shared" si="3"/>
        <v>0</v>
      </c>
      <c r="M37" s="34"/>
    </row>
    <row r="38" spans="1:13" s="20" customFormat="1" ht="47.25">
      <c r="A38" s="27" t="s">
        <v>104</v>
      </c>
      <c r="B38" s="24" t="s">
        <v>97</v>
      </c>
      <c r="C38" s="9" t="s">
        <v>62</v>
      </c>
      <c r="D38" s="9" t="s">
        <v>98</v>
      </c>
      <c r="E38" s="35" t="s">
        <v>55</v>
      </c>
      <c r="F38" s="36" t="s">
        <v>39</v>
      </c>
      <c r="G38" s="36" t="s">
        <v>56</v>
      </c>
      <c r="H38" s="36" t="s">
        <v>35</v>
      </c>
      <c r="I38" s="36" t="s">
        <v>40</v>
      </c>
      <c r="J38" s="10">
        <v>9710670.5299999993</v>
      </c>
      <c r="K38" s="10">
        <v>9710670.5299999993</v>
      </c>
      <c r="L38" s="3">
        <f t="shared" si="3"/>
        <v>0</v>
      </c>
      <c r="M38" s="34"/>
    </row>
    <row r="39" spans="1:13" s="20" customFormat="1" ht="47.25">
      <c r="A39" s="27" t="s">
        <v>105</v>
      </c>
      <c r="B39" s="24" t="s">
        <v>100</v>
      </c>
      <c r="C39" s="9" t="s">
        <v>72</v>
      </c>
      <c r="D39" s="24" t="s">
        <v>68</v>
      </c>
      <c r="E39" s="2" t="s">
        <v>75</v>
      </c>
      <c r="F39" s="11" t="s">
        <v>69</v>
      </c>
      <c r="G39" s="11" t="s">
        <v>70</v>
      </c>
      <c r="H39" s="11" t="s">
        <v>35</v>
      </c>
      <c r="I39" s="11" t="s">
        <v>40</v>
      </c>
      <c r="J39" s="37">
        <v>300000</v>
      </c>
      <c r="K39" s="37">
        <v>300000</v>
      </c>
      <c r="L39" s="3">
        <f t="shared" ref="L39:L47" si="4">J39-K39</f>
        <v>0</v>
      </c>
      <c r="M39" s="34"/>
    </row>
    <row r="40" spans="1:13" s="20" customFormat="1" ht="47.25">
      <c r="A40" s="27" t="s">
        <v>106</v>
      </c>
      <c r="B40" s="24" t="s">
        <v>100</v>
      </c>
      <c r="C40" s="9" t="s">
        <v>73</v>
      </c>
      <c r="D40" s="24" t="s">
        <v>68</v>
      </c>
      <c r="E40" s="2" t="s">
        <v>76</v>
      </c>
      <c r="F40" s="11" t="s">
        <v>69</v>
      </c>
      <c r="G40" s="11" t="s">
        <v>70</v>
      </c>
      <c r="H40" s="11" t="s">
        <v>35</v>
      </c>
      <c r="I40" s="11" t="s">
        <v>40</v>
      </c>
      <c r="J40" s="37">
        <v>250000</v>
      </c>
      <c r="K40" s="37">
        <v>250000</v>
      </c>
      <c r="L40" s="3">
        <f t="shared" si="4"/>
        <v>0</v>
      </c>
      <c r="M40" s="41"/>
    </row>
    <row r="41" spans="1:13" s="20" customFormat="1" ht="47.25">
      <c r="A41" s="27" t="s">
        <v>107</v>
      </c>
      <c r="B41" s="24" t="s">
        <v>100</v>
      </c>
      <c r="C41" s="9" t="s">
        <v>77</v>
      </c>
      <c r="D41" s="24" t="s">
        <v>68</v>
      </c>
      <c r="E41" s="2" t="s">
        <v>83</v>
      </c>
      <c r="F41" s="11" t="s">
        <v>69</v>
      </c>
      <c r="G41" s="11" t="s">
        <v>70</v>
      </c>
      <c r="H41" s="11" t="s">
        <v>35</v>
      </c>
      <c r="I41" s="11" t="s">
        <v>40</v>
      </c>
      <c r="J41" s="37">
        <v>250000</v>
      </c>
      <c r="K41" s="37">
        <v>250000</v>
      </c>
      <c r="L41" s="3">
        <f t="shared" si="4"/>
        <v>0</v>
      </c>
      <c r="M41" s="34"/>
    </row>
    <row r="42" spans="1:13" s="20" customFormat="1" ht="47.25">
      <c r="A42" s="27" t="s">
        <v>108</v>
      </c>
      <c r="B42" s="24" t="s">
        <v>100</v>
      </c>
      <c r="C42" s="9" t="s">
        <v>78</v>
      </c>
      <c r="D42" s="24" t="s">
        <v>68</v>
      </c>
      <c r="E42" s="2" t="s">
        <v>84</v>
      </c>
      <c r="F42" s="11" t="s">
        <v>69</v>
      </c>
      <c r="G42" s="11" t="s">
        <v>70</v>
      </c>
      <c r="H42" s="11" t="s">
        <v>35</v>
      </c>
      <c r="I42" s="11" t="s">
        <v>40</v>
      </c>
      <c r="J42" s="37">
        <v>250000</v>
      </c>
      <c r="K42" s="37">
        <v>250000</v>
      </c>
      <c r="L42" s="3">
        <f t="shared" si="4"/>
        <v>0</v>
      </c>
      <c r="M42" s="34"/>
    </row>
    <row r="43" spans="1:13" s="20" customFormat="1" ht="47.25">
      <c r="A43" s="27" t="s">
        <v>109</v>
      </c>
      <c r="B43" s="24" t="s">
        <v>100</v>
      </c>
      <c r="C43" s="9" t="s">
        <v>79</v>
      </c>
      <c r="D43" s="24" t="s">
        <v>68</v>
      </c>
      <c r="E43" s="2" t="s">
        <v>85</v>
      </c>
      <c r="F43" s="11" t="s">
        <v>69</v>
      </c>
      <c r="G43" s="11" t="s">
        <v>70</v>
      </c>
      <c r="H43" s="11" t="s">
        <v>35</v>
      </c>
      <c r="I43" s="11" t="s">
        <v>40</v>
      </c>
      <c r="J43" s="37">
        <v>100000</v>
      </c>
      <c r="K43" s="37">
        <v>100000</v>
      </c>
      <c r="L43" s="3">
        <f t="shared" si="4"/>
        <v>0</v>
      </c>
      <c r="M43" s="34"/>
    </row>
    <row r="44" spans="1:13" s="6" customFormat="1" ht="47.25">
      <c r="A44" s="27" t="s">
        <v>110</v>
      </c>
      <c r="B44" s="24" t="s">
        <v>100</v>
      </c>
      <c r="C44" s="9" t="s">
        <v>80</v>
      </c>
      <c r="D44" s="24" t="s">
        <v>68</v>
      </c>
      <c r="E44" s="2" t="s">
        <v>86</v>
      </c>
      <c r="F44" s="11" t="s">
        <v>69</v>
      </c>
      <c r="G44" s="11" t="s">
        <v>70</v>
      </c>
      <c r="H44" s="11" t="s">
        <v>35</v>
      </c>
      <c r="I44" s="11" t="s">
        <v>40</v>
      </c>
      <c r="J44" s="37">
        <v>420000</v>
      </c>
      <c r="K44" s="37">
        <v>420000</v>
      </c>
      <c r="L44" s="3">
        <f t="shared" si="4"/>
        <v>0</v>
      </c>
      <c r="M44" s="40"/>
    </row>
    <row r="45" spans="1:13" s="20" customFormat="1" ht="47.25">
      <c r="A45" s="27" t="s">
        <v>111</v>
      </c>
      <c r="B45" s="24" t="s">
        <v>100</v>
      </c>
      <c r="C45" s="9" t="s">
        <v>81</v>
      </c>
      <c r="D45" s="24" t="s">
        <v>68</v>
      </c>
      <c r="E45" s="2" t="s">
        <v>87</v>
      </c>
      <c r="F45" s="11" t="s">
        <v>69</v>
      </c>
      <c r="G45" s="11" t="s">
        <v>70</v>
      </c>
      <c r="H45" s="11" t="s">
        <v>35</v>
      </c>
      <c r="I45" s="11" t="s">
        <v>40</v>
      </c>
      <c r="J45" s="37">
        <v>80000</v>
      </c>
      <c r="K45" s="37">
        <v>80000</v>
      </c>
      <c r="L45" s="3">
        <f t="shared" si="4"/>
        <v>0</v>
      </c>
      <c r="M45" s="34"/>
    </row>
    <row r="46" spans="1:13" s="20" customFormat="1" ht="47.25">
      <c r="A46" s="27" t="s">
        <v>112</v>
      </c>
      <c r="B46" s="24" t="s">
        <v>100</v>
      </c>
      <c r="C46" s="9" t="s">
        <v>82</v>
      </c>
      <c r="D46" s="24" t="s">
        <v>68</v>
      </c>
      <c r="E46" s="2" t="s">
        <v>88</v>
      </c>
      <c r="F46" s="11" t="s">
        <v>69</v>
      </c>
      <c r="G46" s="11" t="s">
        <v>70</v>
      </c>
      <c r="H46" s="11" t="s">
        <v>35</v>
      </c>
      <c r="I46" s="11" t="s">
        <v>40</v>
      </c>
      <c r="J46" s="10">
        <v>250000</v>
      </c>
      <c r="K46" s="10">
        <v>250000</v>
      </c>
      <c r="L46" s="3">
        <f t="shared" si="4"/>
        <v>0</v>
      </c>
      <c r="M46" s="34"/>
    </row>
    <row r="47" spans="1:13" s="20" customFormat="1" ht="31.5">
      <c r="A47" s="27" t="s">
        <v>113</v>
      </c>
      <c r="B47" s="24" t="s">
        <v>114</v>
      </c>
      <c r="C47" s="9" t="s">
        <v>43</v>
      </c>
      <c r="D47" s="24" t="s">
        <v>44</v>
      </c>
      <c r="E47" s="2" t="s">
        <v>34</v>
      </c>
      <c r="F47" s="11" t="s">
        <v>36</v>
      </c>
      <c r="G47" s="11" t="s">
        <v>66</v>
      </c>
      <c r="H47" s="11" t="s">
        <v>37</v>
      </c>
      <c r="I47" s="11" t="s">
        <v>38</v>
      </c>
      <c r="J47" s="37">
        <v>200000</v>
      </c>
      <c r="K47" s="37">
        <v>200000</v>
      </c>
      <c r="L47" s="3">
        <f t="shared" si="4"/>
        <v>0</v>
      </c>
      <c r="M47" s="34"/>
    </row>
    <row r="48" spans="1:13" s="20" customFormat="1" ht="47.25">
      <c r="A48" s="27" t="s">
        <v>115</v>
      </c>
      <c r="B48" s="24" t="s">
        <v>116</v>
      </c>
      <c r="C48" s="9" t="s">
        <v>43</v>
      </c>
      <c r="D48" s="24" t="s">
        <v>117</v>
      </c>
      <c r="E48" s="2" t="s">
        <v>55</v>
      </c>
      <c r="F48" s="11" t="s">
        <v>58</v>
      </c>
      <c r="G48" s="11" t="s">
        <v>59</v>
      </c>
      <c r="H48" s="11" t="s">
        <v>35</v>
      </c>
      <c r="I48" s="11" t="s">
        <v>60</v>
      </c>
      <c r="J48" s="10">
        <v>42500</v>
      </c>
      <c r="K48" s="10">
        <v>42500</v>
      </c>
      <c r="L48" s="3">
        <f t="shared" si="3"/>
        <v>0</v>
      </c>
      <c r="M48" s="34"/>
    </row>
    <row r="49" spans="1:13" s="20" customFormat="1" ht="31.5">
      <c r="A49" s="27" t="s">
        <v>118</v>
      </c>
      <c r="B49" s="24" t="s">
        <v>119</v>
      </c>
      <c r="C49" s="9" t="s">
        <v>43</v>
      </c>
      <c r="D49" s="24" t="s">
        <v>44</v>
      </c>
      <c r="E49" s="2" t="s">
        <v>34</v>
      </c>
      <c r="F49" s="11" t="s">
        <v>36</v>
      </c>
      <c r="G49" s="11" t="s">
        <v>66</v>
      </c>
      <c r="H49" s="11" t="s">
        <v>37</v>
      </c>
      <c r="I49" s="11" t="s">
        <v>38</v>
      </c>
      <c r="J49" s="37">
        <v>200000</v>
      </c>
      <c r="K49" s="37">
        <v>200000</v>
      </c>
      <c r="L49" s="3">
        <f t="shared" si="3"/>
        <v>0</v>
      </c>
      <c r="M49" s="34"/>
    </row>
    <row r="50" spans="1:13" s="20" customFormat="1" ht="47.25">
      <c r="A50" s="27" t="s">
        <v>121</v>
      </c>
      <c r="B50" s="24" t="s">
        <v>120</v>
      </c>
      <c r="C50" s="9" t="s">
        <v>72</v>
      </c>
      <c r="D50" s="24" t="s">
        <v>68</v>
      </c>
      <c r="E50" s="2" t="s">
        <v>75</v>
      </c>
      <c r="F50" s="11" t="s">
        <v>69</v>
      </c>
      <c r="G50" s="11" t="s">
        <v>70</v>
      </c>
      <c r="H50" s="11" t="s">
        <v>35</v>
      </c>
      <c r="I50" s="11" t="s">
        <v>40</v>
      </c>
      <c r="J50" s="37">
        <v>400000</v>
      </c>
      <c r="K50" s="37">
        <v>400000</v>
      </c>
      <c r="L50" s="3">
        <f t="shared" si="3"/>
        <v>0</v>
      </c>
      <c r="M50" s="34"/>
    </row>
    <row r="51" spans="1:13" s="20" customFormat="1" ht="31.5">
      <c r="A51" s="42" t="s">
        <v>125</v>
      </c>
      <c r="B51" s="24" t="s">
        <v>126</v>
      </c>
      <c r="C51" s="9" t="s">
        <v>43</v>
      </c>
      <c r="D51" s="24" t="s">
        <v>44</v>
      </c>
      <c r="E51" s="2" t="s">
        <v>34</v>
      </c>
      <c r="F51" s="11" t="s">
        <v>36</v>
      </c>
      <c r="G51" s="11" t="s">
        <v>66</v>
      </c>
      <c r="H51" s="11" t="s">
        <v>37</v>
      </c>
      <c r="I51" s="11" t="s">
        <v>38</v>
      </c>
      <c r="J51" s="37">
        <v>100000</v>
      </c>
      <c r="K51" s="37">
        <v>100000</v>
      </c>
      <c r="L51" s="3">
        <f t="shared" si="3"/>
        <v>0</v>
      </c>
      <c r="M51" s="34"/>
    </row>
    <row r="52" spans="1:13" s="20" customFormat="1" ht="31.5">
      <c r="A52" s="42" t="s">
        <v>127</v>
      </c>
      <c r="B52" s="24" t="s">
        <v>132</v>
      </c>
      <c r="C52" s="9" t="s">
        <v>43</v>
      </c>
      <c r="D52" s="24" t="s">
        <v>44</v>
      </c>
      <c r="E52" s="2" t="s">
        <v>34</v>
      </c>
      <c r="F52" s="11" t="s">
        <v>36</v>
      </c>
      <c r="G52" s="11" t="s">
        <v>66</v>
      </c>
      <c r="H52" s="11" t="s">
        <v>37</v>
      </c>
      <c r="I52" s="11" t="s">
        <v>38</v>
      </c>
      <c r="J52" s="37">
        <v>69650</v>
      </c>
      <c r="K52" s="37">
        <v>69650</v>
      </c>
      <c r="L52" s="3">
        <f t="shared" si="3"/>
        <v>0</v>
      </c>
      <c r="M52" s="34"/>
    </row>
    <row r="53" spans="1:13" s="20" customFormat="1" ht="31.5">
      <c r="A53" s="42" t="s">
        <v>128</v>
      </c>
      <c r="B53" s="24" t="s">
        <v>133</v>
      </c>
      <c r="C53" s="9" t="s">
        <v>43</v>
      </c>
      <c r="D53" s="24" t="s">
        <v>44</v>
      </c>
      <c r="E53" s="2" t="s">
        <v>34</v>
      </c>
      <c r="F53" s="11" t="s">
        <v>36</v>
      </c>
      <c r="G53" s="11" t="s">
        <v>66</v>
      </c>
      <c r="H53" s="11" t="s">
        <v>37</v>
      </c>
      <c r="I53" s="11" t="s">
        <v>38</v>
      </c>
      <c r="J53" s="37">
        <v>100000</v>
      </c>
      <c r="K53" s="37">
        <v>100000</v>
      </c>
      <c r="L53" s="3">
        <f t="shared" si="3"/>
        <v>0</v>
      </c>
      <c r="M53" s="34"/>
    </row>
    <row r="54" spans="1:13" s="20" customFormat="1" ht="47.25">
      <c r="A54" s="42" t="s">
        <v>129</v>
      </c>
      <c r="B54" s="24" t="s">
        <v>134</v>
      </c>
      <c r="C54" s="9" t="s">
        <v>72</v>
      </c>
      <c r="D54" s="24" t="s">
        <v>195</v>
      </c>
      <c r="E54" s="2" t="s">
        <v>75</v>
      </c>
      <c r="F54" s="11" t="s">
        <v>135</v>
      </c>
      <c r="G54" s="11" t="s">
        <v>59</v>
      </c>
      <c r="H54" s="11" t="s">
        <v>35</v>
      </c>
      <c r="I54" s="11" t="s">
        <v>60</v>
      </c>
      <c r="J54" s="37">
        <v>180000</v>
      </c>
      <c r="K54" s="37">
        <v>180000</v>
      </c>
      <c r="L54" s="3">
        <f t="shared" si="3"/>
        <v>0</v>
      </c>
      <c r="M54" s="34"/>
    </row>
    <row r="55" spans="1:13" s="20" customFormat="1" ht="47.25">
      <c r="A55" s="42" t="s">
        <v>130</v>
      </c>
      <c r="B55" s="24" t="s">
        <v>134</v>
      </c>
      <c r="C55" s="9" t="s">
        <v>72</v>
      </c>
      <c r="D55" s="24" t="s">
        <v>195</v>
      </c>
      <c r="E55" s="2" t="s">
        <v>75</v>
      </c>
      <c r="F55" s="11" t="s">
        <v>135</v>
      </c>
      <c r="G55" s="11" t="s">
        <v>59</v>
      </c>
      <c r="H55" s="11" t="s">
        <v>35</v>
      </c>
      <c r="I55" s="11" t="s">
        <v>136</v>
      </c>
      <c r="J55" s="37">
        <v>20000</v>
      </c>
      <c r="K55" s="37">
        <f>5107.2+7232+7660.8</f>
        <v>20000</v>
      </c>
      <c r="L55" s="3">
        <f t="shared" si="3"/>
        <v>0</v>
      </c>
      <c r="M55" s="34"/>
    </row>
    <row r="56" spans="1:13" s="20" customFormat="1" ht="150">
      <c r="A56" s="42" t="s">
        <v>131</v>
      </c>
      <c r="B56" s="24" t="s">
        <v>137</v>
      </c>
      <c r="C56" s="9" t="s">
        <v>61</v>
      </c>
      <c r="D56" s="24" t="s">
        <v>173</v>
      </c>
      <c r="E56" s="2" t="s">
        <v>33</v>
      </c>
      <c r="F56" s="11" t="s">
        <v>58</v>
      </c>
      <c r="G56" s="11" t="s">
        <v>140</v>
      </c>
      <c r="H56" s="11" t="s">
        <v>35</v>
      </c>
      <c r="I56" s="11" t="s">
        <v>60</v>
      </c>
      <c r="J56" s="37">
        <v>800000</v>
      </c>
      <c r="K56" s="37">
        <v>590000</v>
      </c>
      <c r="L56" s="3">
        <f t="shared" si="3"/>
        <v>210000</v>
      </c>
      <c r="M56" s="43" t="s">
        <v>194</v>
      </c>
    </row>
    <row r="57" spans="1:13" s="20" customFormat="1" ht="63">
      <c r="A57" s="42" t="s">
        <v>138</v>
      </c>
      <c r="B57" s="24" t="s">
        <v>137</v>
      </c>
      <c r="C57" s="9" t="s">
        <v>61</v>
      </c>
      <c r="D57" s="24" t="s">
        <v>173</v>
      </c>
      <c r="E57" s="2" t="s">
        <v>33</v>
      </c>
      <c r="F57" s="11" t="s">
        <v>142</v>
      </c>
      <c r="G57" s="11" t="s">
        <v>143</v>
      </c>
      <c r="H57" s="11" t="s">
        <v>144</v>
      </c>
      <c r="I57" s="11" t="s">
        <v>145</v>
      </c>
      <c r="J57" s="37">
        <v>400000</v>
      </c>
      <c r="K57" s="37">
        <v>400000</v>
      </c>
      <c r="L57" s="3">
        <f t="shared" si="3"/>
        <v>0</v>
      </c>
      <c r="M57" s="34"/>
    </row>
    <row r="58" spans="1:13" s="20" customFormat="1" ht="63">
      <c r="A58" s="42" t="s">
        <v>141</v>
      </c>
      <c r="B58" s="24" t="s">
        <v>137</v>
      </c>
      <c r="C58" s="9" t="s">
        <v>139</v>
      </c>
      <c r="D58" s="24" t="s">
        <v>173</v>
      </c>
      <c r="E58" s="2" t="s">
        <v>146</v>
      </c>
      <c r="F58" s="11" t="s">
        <v>147</v>
      </c>
      <c r="G58" s="11" t="s">
        <v>148</v>
      </c>
      <c r="H58" s="11" t="s">
        <v>144</v>
      </c>
      <c r="I58" s="11" t="s">
        <v>145</v>
      </c>
      <c r="J58" s="37">
        <v>400000</v>
      </c>
      <c r="K58" s="37">
        <v>400000</v>
      </c>
      <c r="L58" s="3">
        <f t="shared" si="3"/>
        <v>0</v>
      </c>
      <c r="M58" s="34"/>
    </row>
    <row r="59" spans="1:13" s="20" customFormat="1" ht="63">
      <c r="A59" s="42" t="s">
        <v>152</v>
      </c>
      <c r="B59" s="24" t="s">
        <v>137</v>
      </c>
      <c r="C59" s="9" t="s">
        <v>139</v>
      </c>
      <c r="D59" s="24" t="s">
        <v>173</v>
      </c>
      <c r="E59" s="2" t="s">
        <v>146</v>
      </c>
      <c r="F59" s="11" t="s">
        <v>149</v>
      </c>
      <c r="G59" s="11" t="s">
        <v>150</v>
      </c>
      <c r="H59" s="11" t="s">
        <v>144</v>
      </c>
      <c r="I59" s="11" t="s">
        <v>145</v>
      </c>
      <c r="J59" s="37">
        <v>400000</v>
      </c>
      <c r="K59" s="37">
        <v>400000</v>
      </c>
      <c r="L59" s="3">
        <f t="shared" si="3"/>
        <v>0</v>
      </c>
      <c r="M59" s="34"/>
    </row>
    <row r="60" spans="1:13" s="20" customFormat="1" ht="63">
      <c r="A60" s="42" t="s">
        <v>153</v>
      </c>
      <c r="B60" s="24" t="s">
        <v>137</v>
      </c>
      <c r="C60" s="9" t="s">
        <v>139</v>
      </c>
      <c r="D60" s="24" t="s">
        <v>173</v>
      </c>
      <c r="E60" s="2" t="s">
        <v>146</v>
      </c>
      <c r="F60" s="11" t="s">
        <v>149</v>
      </c>
      <c r="G60" s="11" t="s">
        <v>151</v>
      </c>
      <c r="H60" s="11" t="s">
        <v>144</v>
      </c>
      <c r="I60" s="11" t="s">
        <v>145</v>
      </c>
      <c r="J60" s="37">
        <v>400000</v>
      </c>
      <c r="K60" s="37">
        <v>400000</v>
      </c>
      <c r="L60" s="3">
        <f t="shared" si="3"/>
        <v>0</v>
      </c>
      <c r="M60" s="34"/>
    </row>
    <row r="61" spans="1:13" s="20" customFormat="1" ht="31.5">
      <c r="A61" s="42" t="s">
        <v>154</v>
      </c>
      <c r="B61" s="24" t="s">
        <v>155</v>
      </c>
      <c r="C61" s="9" t="s">
        <v>43</v>
      </c>
      <c r="D61" s="24" t="s">
        <v>44</v>
      </c>
      <c r="E61" s="2" t="s">
        <v>34</v>
      </c>
      <c r="F61" s="11" t="s">
        <v>36</v>
      </c>
      <c r="G61" s="11" t="s">
        <v>66</v>
      </c>
      <c r="H61" s="11" t="s">
        <v>37</v>
      </c>
      <c r="I61" s="11" t="s">
        <v>38</v>
      </c>
      <c r="J61" s="37">
        <v>268357</v>
      </c>
      <c r="K61" s="37">
        <v>268357</v>
      </c>
      <c r="L61" s="3">
        <f t="shared" ref="L61:L65" si="5">J61-K61</f>
        <v>0</v>
      </c>
      <c r="M61" s="34"/>
    </row>
    <row r="62" spans="1:13" s="20" customFormat="1" ht="63">
      <c r="A62" s="42" t="s">
        <v>156</v>
      </c>
      <c r="B62" s="24" t="s">
        <v>158</v>
      </c>
      <c r="C62" s="9" t="s">
        <v>72</v>
      </c>
      <c r="D62" s="24" t="s">
        <v>171</v>
      </c>
      <c r="E62" s="2" t="s">
        <v>75</v>
      </c>
      <c r="F62" s="11" t="s">
        <v>142</v>
      </c>
      <c r="G62" s="11" t="s">
        <v>162</v>
      </c>
      <c r="H62" s="11" t="s">
        <v>35</v>
      </c>
      <c r="I62" s="11" t="s">
        <v>40</v>
      </c>
      <c r="J62" s="37">
        <v>300000</v>
      </c>
      <c r="K62" s="37">
        <v>300000</v>
      </c>
      <c r="L62" s="3">
        <f t="shared" si="5"/>
        <v>0</v>
      </c>
      <c r="M62" s="34"/>
    </row>
    <row r="63" spans="1:13" s="20" customFormat="1" ht="78.75">
      <c r="A63" s="42" t="s">
        <v>159</v>
      </c>
      <c r="B63" s="24" t="s">
        <v>158</v>
      </c>
      <c r="C63" s="9" t="s">
        <v>73</v>
      </c>
      <c r="D63" s="24" t="s">
        <v>163</v>
      </c>
      <c r="E63" s="2" t="s">
        <v>76</v>
      </c>
      <c r="F63" s="11" t="s">
        <v>69</v>
      </c>
      <c r="G63" s="11" t="s">
        <v>70</v>
      </c>
      <c r="H63" s="11" t="s">
        <v>35</v>
      </c>
      <c r="I63" s="11" t="s">
        <v>40</v>
      </c>
      <c r="J63" s="37">
        <v>126000</v>
      </c>
      <c r="K63" s="37">
        <v>126000</v>
      </c>
      <c r="L63" s="3">
        <f t="shared" si="5"/>
        <v>0</v>
      </c>
      <c r="M63" s="34"/>
    </row>
    <row r="64" spans="1:13" s="20" customFormat="1" ht="47.25">
      <c r="A64" s="42" t="s">
        <v>160</v>
      </c>
      <c r="B64" s="24" t="s">
        <v>158</v>
      </c>
      <c r="C64" s="9" t="s">
        <v>82</v>
      </c>
      <c r="D64" s="24" t="s">
        <v>172</v>
      </c>
      <c r="E64" s="2" t="s">
        <v>88</v>
      </c>
      <c r="F64" s="11" t="s">
        <v>142</v>
      </c>
      <c r="G64" s="11" t="s">
        <v>162</v>
      </c>
      <c r="H64" s="11" t="s">
        <v>35</v>
      </c>
      <c r="I64" s="11" t="s">
        <v>40</v>
      </c>
      <c r="J64" s="37">
        <v>351000</v>
      </c>
      <c r="K64" s="37">
        <v>351000</v>
      </c>
      <c r="L64" s="3">
        <f t="shared" si="5"/>
        <v>0</v>
      </c>
      <c r="M64" s="34"/>
    </row>
    <row r="65" spans="1:13" s="20" customFormat="1" ht="31.5">
      <c r="A65" s="42" t="s">
        <v>161</v>
      </c>
      <c r="B65" s="24" t="s">
        <v>165</v>
      </c>
      <c r="C65" s="9" t="s">
        <v>43</v>
      </c>
      <c r="D65" s="24" t="s">
        <v>44</v>
      </c>
      <c r="E65" s="2" t="s">
        <v>34</v>
      </c>
      <c r="F65" s="11" t="s">
        <v>36</v>
      </c>
      <c r="G65" s="11" t="s">
        <v>66</v>
      </c>
      <c r="H65" s="11" t="s">
        <v>37</v>
      </c>
      <c r="I65" s="11" t="s">
        <v>38</v>
      </c>
      <c r="J65" s="37">
        <v>100000</v>
      </c>
      <c r="K65" s="37">
        <v>100000</v>
      </c>
      <c r="L65" s="3">
        <f t="shared" si="5"/>
        <v>0</v>
      </c>
      <c r="M65" s="34"/>
    </row>
    <row r="66" spans="1:13" s="20" customFormat="1" ht="47.25">
      <c r="A66" s="42" t="s">
        <v>164</v>
      </c>
      <c r="B66" s="24" t="s">
        <v>157</v>
      </c>
      <c r="C66" s="9" t="s">
        <v>72</v>
      </c>
      <c r="D66" s="24" t="s">
        <v>195</v>
      </c>
      <c r="E66" s="2" t="s">
        <v>75</v>
      </c>
      <c r="F66" s="11" t="s">
        <v>135</v>
      </c>
      <c r="G66" s="11" t="s">
        <v>59</v>
      </c>
      <c r="H66" s="11" t="s">
        <v>35</v>
      </c>
      <c r="I66" s="11" t="s">
        <v>60</v>
      </c>
      <c r="J66" s="37">
        <v>180000</v>
      </c>
      <c r="K66" s="37">
        <v>180000</v>
      </c>
      <c r="L66" s="3">
        <f t="shared" ref="L66:L69" si="6">J66-K66</f>
        <v>0</v>
      </c>
      <c r="M66" s="34"/>
    </row>
    <row r="67" spans="1:13" s="20" customFormat="1" ht="31.5">
      <c r="A67" s="42" t="s">
        <v>167</v>
      </c>
      <c r="B67" s="24" t="s">
        <v>166</v>
      </c>
      <c r="C67" s="9" t="s">
        <v>43</v>
      </c>
      <c r="D67" s="24" t="s">
        <v>44</v>
      </c>
      <c r="E67" s="2" t="s">
        <v>34</v>
      </c>
      <c r="F67" s="11" t="s">
        <v>36</v>
      </c>
      <c r="G67" s="11" t="s">
        <v>66</v>
      </c>
      <c r="H67" s="11" t="s">
        <v>37</v>
      </c>
      <c r="I67" s="11" t="s">
        <v>38</v>
      </c>
      <c r="J67" s="37">
        <v>83610</v>
      </c>
      <c r="K67" s="37">
        <v>83610</v>
      </c>
      <c r="L67" s="3">
        <f t="shared" si="6"/>
        <v>0</v>
      </c>
      <c r="M67" s="34"/>
    </row>
    <row r="68" spans="1:13" s="20" customFormat="1" ht="75">
      <c r="A68" s="42" t="s">
        <v>168</v>
      </c>
      <c r="B68" s="24" t="s">
        <v>169</v>
      </c>
      <c r="C68" s="9" t="s">
        <v>79</v>
      </c>
      <c r="D68" s="24" t="s">
        <v>170</v>
      </c>
      <c r="E68" s="2" t="s">
        <v>85</v>
      </c>
      <c r="F68" s="11" t="s">
        <v>142</v>
      </c>
      <c r="G68" s="11" t="s">
        <v>162</v>
      </c>
      <c r="H68" s="11" t="s">
        <v>35</v>
      </c>
      <c r="I68" s="11" t="s">
        <v>40</v>
      </c>
      <c r="J68" s="37">
        <v>99493.92</v>
      </c>
      <c r="K68" s="37">
        <v>99493.22</v>
      </c>
      <c r="L68" s="3">
        <f t="shared" si="6"/>
        <v>0.69999999999708962</v>
      </c>
      <c r="M68" s="43" t="s">
        <v>193</v>
      </c>
    </row>
    <row r="69" spans="1:13" s="20" customFormat="1" ht="63">
      <c r="A69" s="42" t="s">
        <v>174</v>
      </c>
      <c r="B69" s="24" t="s">
        <v>175</v>
      </c>
      <c r="C69" s="9" t="s">
        <v>139</v>
      </c>
      <c r="D69" s="24" t="s">
        <v>173</v>
      </c>
      <c r="E69" s="2" t="s">
        <v>146</v>
      </c>
      <c r="F69" s="11" t="s">
        <v>176</v>
      </c>
      <c r="G69" s="11" t="s">
        <v>177</v>
      </c>
      <c r="H69" s="11" t="s">
        <v>144</v>
      </c>
      <c r="I69" s="11" t="s">
        <v>145</v>
      </c>
      <c r="J69" s="37">
        <v>1180000</v>
      </c>
      <c r="K69" s="37">
        <v>1180000</v>
      </c>
      <c r="L69" s="3">
        <f t="shared" si="6"/>
        <v>0</v>
      </c>
      <c r="M69" s="34"/>
    </row>
    <row r="70" spans="1:13" s="20" customFormat="1" ht="31.5">
      <c r="A70" s="42" t="s">
        <v>178</v>
      </c>
      <c r="B70" s="24" t="s">
        <v>179</v>
      </c>
      <c r="C70" s="9" t="s">
        <v>43</v>
      </c>
      <c r="D70" s="24" t="s">
        <v>44</v>
      </c>
      <c r="E70" s="2" t="s">
        <v>34</v>
      </c>
      <c r="F70" s="11" t="s">
        <v>36</v>
      </c>
      <c r="G70" s="11" t="s">
        <v>66</v>
      </c>
      <c r="H70" s="11" t="s">
        <v>37</v>
      </c>
      <c r="I70" s="11" t="s">
        <v>38</v>
      </c>
      <c r="J70" s="37">
        <v>268417</v>
      </c>
      <c r="K70" s="37">
        <v>268417</v>
      </c>
      <c r="L70" s="3">
        <f t="shared" ref="L70:L71" si="7">J70-K70</f>
        <v>0</v>
      </c>
      <c r="M70" s="34"/>
    </row>
    <row r="71" spans="1:13" s="20" customFormat="1" ht="47.25">
      <c r="A71" s="42" t="s">
        <v>180</v>
      </c>
      <c r="B71" s="24" t="s">
        <v>181</v>
      </c>
      <c r="C71" s="9" t="s">
        <v>72</v>
      </c>
      <c r="D71" s="24" t="s">
        <v>195</v>
      </c>
      <c r="E71" s="2" t="s">
        <v>75</v>
      </c>
      <c r="F71" s="11" t="s">
        <v>135</v>
      </c>
      <c r="G71" s="11" t="s">
        <v>59</v>
      </c>
      <c r="H71" s="11" t="s">
        <v>35</v>
      </c>
      <c r="I71" s="11" t="s">
        <v>60</v>
      </c>
      <c r="J71" s="37">
        <v>36000</v>
      </c>
      <c r="K71" s="37">
        <v>36000</v>
      </c>
      <c r="L71" s="3">
        <f t="shared" si="7"/>
        <v>0</v>
      </c>
      <c r="M71" s="34"/>
    </row>
    <row r="72" spans="1:13" s="20" customFormat="1" ht="31.5">
      <c r="A72" s="42" t="s">
        <v>183</v>
      </c>
      <c r="B72" s="24" t="s">
        <v>182</v>
      </c>
      <c r="C72" s="9" t="s">
        <v>43</v>
      </c>
      <c r="D72" s="24" t="s">
        <v>44</v>
      </c>
      <c r="E72" s="2" t="s">
        <v>34</v>
      </c>
      <c r="F72" s="11" t="s">
        <v>36</v>
      </c>
      <c r="G72" s="11" t="s">
        <v>66</v>
      </c>
      <c r="H72" s="11" t="s">
        <v>37</v>
      </c>
      <c r="I72" s="11" t="s">
        <v>38</v>
      </c>
      <c r="J72" s="37">
        <v>200000</v>
      </c>
      <c r="K72" s="37">
        <v>200000</v>
      </c>
      <c r="L72" s="3">
        <f t="shared" ref="L72" si="8">J72-K72</f>
        <v>0</v>
      </c>
      <c r="M72" s="34"/>
    </row>
    <row r="73" spans="1:13" s="20" customFormat="1" ht="31.5">
      <c r="A73" s="42" t="s">
        <v>184</v>
      </c>
      <c r="B73" s="24" t="s">
        <v>185</v>
      </c>
      <c r="C73" s="9" t="s">
        <v>43</v>
      </c>
      <c r="D73" s="24" t="s">
        <v>44</v>
      </c>
      <c r="E73" s="2" t="s">
        <v>34</v>
      </c>
      <c r="F73" s="11" t="s">
        <v>36</v>
      </c>
      <c r="G73" s="11" t="s">
        <v>66</v>
      </c>
      <c r="H73" s="11" t="s">
        <v>37</v>
      </c>
      <c r="I73" s="11" t="s">
        <v>38</v>
      </c>
      <c r="J73" s="37">
        <v>271138.2</v>
      </c>
      <c r="K73" s="37">
        <v>271138.2</v>
      </c>
      <c r="L73" s="3">
        <f t="shared" ref="L73" si="9">J73-K73</f>
        <v>0</v>
      </c>
      <c r="M73" s="34"/>
    </row>
    <row r="74" spans="1:13" s="20" customFormat="1" ht="31.5">
      <c r="A74" s="42" t="s">
        <v>186</v>
      </c>
      <c r="B74" s="24" t="s">
        <v>189</v>
      </c>
      <c r="C74" s="9" t="s">
        <v>43</v>
      </c>
      <c r="D74" s="24" t="s">
        <v>44</v>
      </c>
      <c r="E74" s="2" t="s">
        <v>34</v>
      </c>
      <c r="F74" s="11" t="s">
        <v>36</v>
      </c>
      <c r="G74" s="11" t="s">
        <v>66</v>
      </c>
      <c r="H74" s="11" t="s">
        <v>37</v>
      </c>
      <c r="I74" s="11" t="s">
        <v>38</v>
      </c>
      <c r="J74" s="37">
        <v>100000</v>
      </c>
      <c r="K74" s="37">
        <v>100000</v>
      </c>
      <c r="L74" s="3">
        <f t="shared" ref="L74:L76" si="10">J74-K74</f>
        <v>0</v>
      </c>
      <c r="M74" s="34"/>
    </row>
    <row r="75" spans="1:13" s="20" customFormat="1" ht="31.5">
      <c r="A75" s="42" t="s">
        <v>187</v>
      </c>
      <c r="B75" s="24" t="s">
        <v>190</v>
      </c>
      <c r="C75" s="9" t="s">
        <v>43</v>
      </c>
      <c r="D75" s="24" t="s">
        <v>44</v>
      </c>
      <c r="E75" s="2" t="s">
        <v>34</v>
      </c>
      <c r="F75" s="11" t="s">
        <v>36</v>
      </c>
      <c r="G75" s="11" t="s">
        <v>66</v>
      </c>
      <c r="H75" s="11" t="s">
        <v>37</v>
      </c>
      <c r="I75" s="11" t="s">
        <v>38</v>
      </c>
      <c r="J75" s="37">
        <v>50000</v>
      </c>
      <c r="K75" s="37">
        <v>50000</v>
      </c>
      <c r="L75" s="3">
        <f t="shared" si="10"/>
        <v>0</v>
      </c>
      <c r="M75" s="34"/>
    </row>
    <row r="76" spans="1:13" s="20" customFormat="1" ht="45">
      <c r="A76" s="42" t="s">
        <v>188</v>
      </c>
      <c r="B76" s="24" t="s">
        <v>191</v>
      </c>
      <c r="C76" s="9" t="s">
        <v>43</v>
      </c>
      <c r="D76" s="24" t="s">
        <v>44</v>
      </c>
      <c r="E76" s="2" t="s">
        <v>34</v>
      </c>
      <c r="F76" s="11" t="s">
        <v>36</v>
      </c>
      <c r="G76" s="11" t="s">
        <v>66</v>
      </c>
      <c r="H76" s="11" t="s">
        <v>37</v>
      </c>
      <c r="I76" s="11" t="s">
        <v>38</v>
      </c>
      <c r="J76" s="37">
        <v>50000</v>
      </c>
      <c r="K76" s="37">
        <v>0</v>
      </c>
      <c r="L76" s="3">
        <f t="shared" si="10"/>
        <v>50000</v>
      </c>
      <c r="M76" s="43" t="s">
        <v>192</v>
      </c>
    </row>
    <row r="77" spans="1:13" s="20" customFormat="1" ht="15.75">
      <c r="A77" s="27"/>
      <c r="B77" s="24"/>
      <c r="C77" s="9"/>
      <c r="D77" s="24"/>
      <c r="E77" s="2"/>
      <c r="F77" s="11"/>
      <c r="G77" s="11"/>
      <c r="H77" s="11"/>
      <c r="I77" s="11"/>
      <c r="J77" s="10"/>
      <c r="K77" s="10"/>
      <c r="L77" s="3"/>
      <c r="M77" s="34"/>
    </row>
    <row r="78" spans="1:13" ht="18.75">
      <c r="A78" s="5"/>
      <c r="B78" s="25" t="s">
        <v>41</v>
      </c>
      <c r="C78" s="32"/>
      <c r="D78" s="24"/>
      <c r="E78" s="2"/>
      <c r="F78" s="33"/>
      <c r="G78" s="34"/>
      <c r="H78" s="34"/>
      <c r="I78" s="34"/>
      <c r="J78" s="14">
        <f>SUM(J11:J77)</f>
        <v>42014008.680000007</v>
      </c>
      <c r="K78" s="14">
        <f>SUM(K11:K77)</f>
        <v>41754007.980000004</v>
      </c>
      <c r="L78" s="14">
        <f>SUM(L11:L77)</f>
        <v>260000.7</v>
      </c>
      <c r="M78" s="34"/>
    </row>
    <row r="79" spans="1:13" ht="37.9" customHeight="1">
      <c r="D79" s="31"/>
      <c r="E79" s="30"/>
    </row>
    <row r="80" spans="1:13" ht="18.75">
      <c r="A80" s="15" t="s">
        <v>52</v>
      </c>
      <c r="B80" s="16"/>
      <c r="C80" s="26"/>
      <c r="D80" s="31"/>
      <c r="E80" s="30"/>
    </row>
    <row r="81" spans="1:6" ht="18.75">
      <c r="A81" s="15" t="s">
        <v>51</v>
      </c>
      <c r="B81" s="16"/>
      <c r="D81" s="31"/>
      <c r="E81" s="18"/>
    </row>
    <row r="82" spans="1:6" ht="18.75">
      <c r="A82" s="15" t="s">
        <v>53</v>
      </c>
      <c r="B82" s="16"/>
      <c r="D82" s="17"/>
      <c r="E82" s="18" t="s">
        <v>45</v>
      </c>
      <c r="F82" s="4"/>
    </row>
    <row r="84" spans="1:6">
      <c r="A84" s="19"/>
    </row>
  </sheetData>
  <mergeCells count="14">
    <mergeCell ref="A2:M2"/>
    <mergeCell ref="M8:M9"/>
    <mergeCell ref="A6:M6"/>
    <mergeCell ref="A5:M5"/>
    <mergeCell ref="A4:M4"/>
    <mergeCell ref="A3:M3"/>
    <mergeCell ref="L8:L9"/>
    <mergeCell ref="C8:C9"/>
    <mergeCell ref="A8:A9"/>
    <mergeCell ref="B8:B9"/>
    <mergeCell ref="D8:D9"/>
    <mergeCell ref="E8:I8"/>
    <mergeCell ref="J8:J9"/>
    <mergeCell ref="K8:K9"/>
  </mergeCells>
  <pageMargins left="0.6692913385826772" right="0.23622047244094491" top="0.31496062992125984" bottom="0.27559055118110237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 ФУ</vt:lpstr>
      <vt:lpstr>'Свод ФУ'!Заголовки_для_печати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Nina Pronina</cp:lastModifiedBy>
  <cp:lastPrinted>2026-07-15T11:12:49Z</cp:lastPrinted>
  <dcterms:created xsi:type="dcterms:W3CDTF">2022-11-17T10:59:22Z</dcterms:created>
  <dcterms:modified xsi:type="dcterms:W3CDTF">2026-07-15T11:13:08Z</dcterms:modified>
</cp:coreProperties>
</file>